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<sst xmlns="http://schemas.openxmlformats.org/spreadsheetml/2006/main" count="377" uniqueCount="108">
  <si>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</si>
  <si>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</si>
  <si>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</si>
  <si>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</si>
  <si>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</si>
  <si>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</si>
  <si>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</si>
  <si>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</si>
  <si>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</si>
  <si>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</si>
  <si>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</si>
  <si>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</si>
  <si>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</si>
  <si>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</si>
  <si>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</si>
  <si>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</si>
  <si>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</si>
  <si>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</si>
  <si>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</si>
  <si>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</si>
  <si>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</si>
  <si>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</si>
  <si>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</si>
  <si>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</si>
  <si>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</si>
  <si>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</si>
  <si>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</si>
  <si>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</si>
  <si>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</si>
  <si>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</si>
  <si>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</si>
  <si>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</si>
  <si>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</si>
  <si>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</si>
  <si>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</si>
  <si>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</si>
  <si>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</si>
  <si>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</si>
  <si>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</si>
  <si>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</si>
  <si>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</si>
  <si>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</si>
  <si>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</si>
  <si>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</si>
  <si>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</si>
  <si>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</si>
  <si>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</si>
  <si>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</si>
  <si>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</si>
  <si>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</si>
  <si>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</si>
  <si>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</si>
  <si>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</si>
  <si>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</si>
  <si>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</si>
  <si>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</si>
  <si>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</si>
  <si>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</si>
  <si>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</si>
  <si>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</si>
  <si>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</si>
  <si>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</si>
  <si>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</si>
  <si>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</si>
  <si>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</si>
  <si>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</si>
  <si>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</si>
  <si>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</si>
  <si>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</si>
  <si>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</si>
  <si>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</si>
  <si>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</si>
  <si>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</si>
  <si>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</si>
  <si>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</si>
  <si>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</si>
  <si>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</si>
  <si>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</si>
  <si>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</si>
  <si>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</si>
  <si>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</si>
  <si>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</si>
  <si>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</si>
  <si>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</si>
  <si>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</si>
  <si>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</si>
  <si>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</si>
  <si>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</si>
  <si>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</si>
  <si>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</si>
  <si>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</si>
  <si>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</si>
  <si>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</si>
  <si>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</si>
  <si>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</si>
  <si>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</si>
  <si>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</si>
  <si>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</si>
  <si>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</si>
  <si>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</si>
  <si>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</si>
  <si>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</si>
  <si>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</si>
  <si>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</si>
  <si>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</si>
  <si>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</si>
  <si>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Fecha de publicación: Abril 2023</t>
  </si>
  <si>
    <t>Fecha de corte: Marzo 2023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</si>
</sst>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89">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34610180"/>
        <c:axId val="43056165"/>
      </c:barChart>
      <c:catAx>
        <c:axId val="34610180"/>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3056165"/>
        <c:crosses val="autoZero"/>
        <c:auto val="0"/>
        <c:lblOffset val="100"/>
        <c:tickLblSkip val="1"/>
        <c:noMultiLvlLbl val="0"/>
      </c:catAx>
      <c:valAx>
        <c:axId val="43056165"/>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4610180"/>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51961166"/>
        <c:axId val="64997311"/>
      </c:barChart>
      <c:catAx>
        <c:axId val="5196116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64997311"/>
        <c:crosses val="autoZero"/>
        <c:auto val="0"/>
        <c:lblOffset val="100"/>
        <c:tickLblSkip val="1"/>
        <c:noMultiLvlLbl val="0"/>
      </c:catAx>
      <c:valAx>
        <c:axId val="64997311"/>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196116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48104888"/>
        <c:axId val="30290809"/>
      </c:barChart>
      <c:catAx>
        <c:axId val="48104888"/>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0290809"/>
        <c:crosses val="autoZero"/>
        <c:auto val="1"/>
        <c:lblOffset val="100"/>
        <c:tickLblSkip val="1"/>
        <c:noMultiLvlLbl val="0"/>
      </c:catAx>
      <c:valAx>
        <c:axId val="30290809"/>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8104888"/>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4181826"/>
        <c:axId val="37636435"/>
      </c:barChart>
      <c:catAx>
        <c:axId val="418182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7636435"/>
        <c:crosses val="autoZero"/>
        <c:auto val="1"/>
        <c:lblOffset val="100"/>
        <c:tickLblSkip val="1"/>
        <c:noMultiLvlLbl val="0"/>
      </c:catAx>
      <c:valAx>
        <c:axId val="37636435"/>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18182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159</xdr:col>
      <xdr:colOff>66675</xdr:colOff>
      <xdr:row>0</xdr:row>
      <xdr:rowOff>171450</xdr:rowOff>
    </xdr:from>
    <xdr:to>
      <xdr:col>162</xdr:col>
      <xdr:colOff>371475</xdr:colOff>
      <xdr:row>3</xdr:row>
      <xdr:rowOff>47625</xdr:rowOff>
    </xdr:to>
    <xdr:pic>
      <xdr:nvPicPr>
        <xdr:cNvPr id="1" name="Imagen 4"/>
        <xdr:cNvPicPr preferRelativeResize="1">
          <a:picLocks noChangeAspect="1"/>
        </xdr:cNvPicPr>
      </xdr:nvPicPr>
      <xdr:blipFill>
        <a:blip r:embed="rId1"/>
        <a:stretch>
          <a:fillRect/>
        </a:stretch>
      </xdr:blipFill>
      <xdr:spPr>
        <a:xfrm>
          <a:off x="127939800" y="171450"/>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106</v>
      </c>
      <c r="C7" s="87"/>
      <c r="D7" s="87"/>
      <c r="E7" s="87"/>
      <c r="F7" s="87"/>
      <c r="G7" s="87"/>
      <c r="H7" s="87"/>
      <c r="I7" s="87"/>
      <c r="J7" s="87"/>
      <c r="K7" s="87"/>
      <c r="L7" s="87"/>
      <c r="M7" s="88"/>
    </row>
    <row r="8" spans="1:13" ht="15.75" thickBot="1">
      <c r="A8" s="89"/>
      <c r="B8" s="96" t="s">
        <v>107</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4">
      <selection activeCell="C42" sqref="C42"/>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Abril 2023</v>
      </c>
      <c r="B7" s="87"/>
      <c r="C7" s="87"/>
      <c r="D7" s="87"/>
      <c r="E7" s="87"/>
      <c r="F7" s="87"/>
      <c r="G7" s="87"/>
      <c r="H7" s="87"/>
      <c r="I7" s="87"/>
      <c r="J7" s="87"/>
      <c r="K7" s="87"/>
      <c r="L7" s="111" t="s">
        <v>21</v>
      </c>
      <c r="M7" s="87"/>
      <c r="N7" s="87"/>
      <c r="O7" s="110"/>
      <c r="P7" s="87"/>
      <c r="Q7" s="87"/>
    </row>
    <row r="8" spans="1:17" ht="15.75" thickBot="1">
      <c r="A8" s="96" t="str">
        <f>Indice!B8</f>
        <v>Fecha de corte: Marzo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c r="B43" s="25"/>
      <c r="C43" s="25"/>
      <c r="D43" s="104"/>
      <c r="E43" s="177"/>
      <c r="F43" s="177"/>
      <c r="G43" s="177"/>
      <c r="H43" s="177"/>
      <c r="I43" s="177"/>
      <c r="J43" s="177"/>
      <c r="K43" s="104"/>
      <c r="L43" s="178"/>
      <c r="M43" s="178"/>
      <c r="N43" s="178"/>
      <c r="O43" s="178"/>
      <c r="P43" s="178"/>
      <c r="Q43" s="179"/>
    </row>
    <row r="44" spans="1:17" ht="15">
      <c r="A44" s="42"/>
      <c r="B44" s="25"/>
      <c r="C44" s="25"/>
      <c r="D44" s="104"/>
      <c r="E44" s="177"/>
      <c r="F44" s="177"/>
      <c r="G44" s="177"/>
      <c r="H44" s="177"/>
      <c r="I44" s="177"/>
      <c r="J44" s="177"/>
      <c r="K44" s="104"/>
      <c r="L44" s="178"/>
      <c r="M44" s="178"/>
      <c r="N44" s="178"/>
      <c r="O44" s="178"/>
      <c r="P44" s="178"/>
      <c r="Q44" s="179"/>
    </row>
    <row r="45" spans="1:17" ht="15">
      <c r="A45" s="42"/>
      <c r="B45" s="25"/>
      <c r="C45" s="25"/>
      <c r="D45" s="104"/>
      <c r="E45" s="177"/>
      <c r="F45" s="177"/>
      <c r="G45" s="177"/>
      <c r="H45" s="177"/>
      <c r="I45" s="177"/>
      <c r="J45" s="177"/>
      <c r="K45" s="104"/>
      <c r="L45" s="178"/>
      <c r="M45" s="178"/>
      <c r="N45" s="178"/>
      <c r="O45" s="178"/>
      <c r="P45" s="178"/>
      <c r="Q45" s="179"/>
    </row>
    <row r="46" spans="1:17" ht="15" customHeight="1">
      <c r="A46" s="42"/>
      <c r="B46" s="25"/>
      <c r="C46" s="25"/>
      <c r="D46" s="104"/>
      <c r="K46" s="104"/>
      <c r="Q46" s="106"/>
    </row>
    <row r="47" spans="1:17" ht="15">
      <c r="A47" s="42"/>
      <c r="B47" s="25"/>
      <c r="C47" s="25"/>
      <c r="D47" s="104"/>
      <c r="K47" s="104"/>
      <c r="Q47" s="106"/>
    </row>
    <row r="48" spans="1:17" ht="15">
      <c r="A48" s="42"/>
      <c r="B48" s="25"/>
      <c r="C48" s="25"/>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G64"/>
  <sheetViews>
    <sheetView zoomScale="75" zoomScaleNormal="75" zoomScalePageLayoutView="0" workbookViewId="0" topLeftCell="A14">
      <pane xSplit="1" topLeftCell="EV1" activePane="topRight" state="frozen"/>
      <selection pane="topLeft" activeCell="A1" sqref="A1"/>
      <selection pane="topRight" activeCell="FI34" sqref="FI34"/>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384" width="11.421875" style="69" customWidth="1"/>
  </cols>
  <sheetData>
    <row r="1" spans="1:163"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row>
    <row r="2" spans="1:163"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row>
    <row r="3" spans="1:163"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row>
    <row r="4" spans="1:163"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row>
    <row r="5" spans="1:163"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row>
    <row r="6" spans="1:163"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row>
    <row r="7" spans="1:163" ht="15">
      <c r="A7" s="115" t="str">
        <f>Indice!B7</f>
        <v>Fecha de publicación: Abril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row>
    <row r="8" spans="1:163" ht="15.75" thickBot="1">
      <c r="A8" s="116" t="str">
        <f>Indice!B8</f>
        <v>Fecha de corte: Marzo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row>
    <row r="10" spans="1:163"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row>
    <row r="11" spans="1:163"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row>
    <row r="12" spans="1:163"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row>
    <row r="13" spans="1:163"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row>
    <row r="14" spans="1:163"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row>
    <row r="15" spans="1:163"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row>
    <row r="16" spans="1:163"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row>
    <row r="17" spans="1:163"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row>
    <row r="18" spans="1:163"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row>
    <row r="19" spans="1:163"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row>
    <row r="20" spans="1:163"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row>
    <row r="21" spans="1:163"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row>
    <row r="22" spans="1:163"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row>
    <row r="23" spans="1:163"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row>
    <row r="24" spans="1:163"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row>
    <row r="25" spans="1:163"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row>
    <row r="26" spans="1:163"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row>
    <row r="27" spans="1:163"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row>
    <row r="28" spans="1:163"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row>
    <row r="29" spans="1:163"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row>
    <row r="30" spans="1:163"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row>
    <row r="31" spans="1:163"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row>
    <row r="32" spans="1:163"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row>
    <row r="33" spans="1:163"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row>
    <row r="34" spans="1:163"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row>
    <row r="35" spans="1:163"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row>
    <row r="36" spans="1:163"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row>
    <row r="37" spans="1:163"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row>
    <row r="38" spans="1:163"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row>
    <row r="39" spans="1:163"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row>
    <row r="40" spans="1:163"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row>
    <row r="41" spans="1:163"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row>
    <row r="42" spans="1:163"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row>
    <row r="43" spans="1:163"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sheetData>
  <sheetProtection/>
  <mergeCells count="163">
    <mergeCell ref="FF10:FG10"/>
    <mergeCell ref="FF11:FG11"/>
    <mergeCell ref="FB10:FC10"/>
    <mergeCell ref="FB11:FC11"/>
    <mergeCell ref="EZ10:FA10"/>
    <mergeCell ref="EZ11:FA11"/>
    <mergeCell ref="ER10:ES10"/>
    <mergeCell ref="ER11:ES11"/>
    <mergeCell ref="EX10:EY10"/>
    <mergeCell ref="EX11:EY11"/>
    <mergeCell ref="EV10:EW10"/>
    <mergeCell ref="EV11:EW11"/>
    <mergeCell ref="ET10:EU10"/>
    <mergeCell ref="ET11:EU11"/>
    <mergeCell ref="EB10:EC10"/>
    <mergeCell ref="EB11:EC11"/>
    <mergeCell ref="EJ10:EK10"/>
    <mergeCell ref="EJ11:EK11"/>
    <mergeCell ref="EP10:EQ10"/>
    <mergeCell ref="EP11:EQ11"/>
    <mergeCell ref="EL10:EM10"/>
    <mergeCell ref="EL11:EM11"/>
    <mergeCell ref="EN10:EO10"/>
    <mergeCell ref="EN11:EO11"/>
    <mergeCell ref="DL10:DM10"/>
    <mergeCell ref="DL11:DM11"/>
    <mergeCell ref="EH10:EI10"/>
    <mergeCell ref="EH11:EI11"/>
    <mergeCell ref="DR10:DS10"/>
    <mergeCell ref="DR11:DS11"/>
    <mergeCell ref="DZ10:EA10"/>
    <mergeCell ref="DZ11:EA11"/>
    <mergeCell ref="EF10:EG10"/>
    <mergeCell ref="EF11:EG11"/>
    <mergeCell ref="DH10:DI10"/>
    <mergeCell ref="DH11:DI11"/>
    <mergeCell ref="DF10:DG10"/>
    <mergeCell ref="DF11:DG11"/>
    <mergeCell ref="DX10:DY10"/>
    <mergeCell ref="DX11:DY11"/>
    <mergeCell ref="DJ10:DK10"/>
    <mergeCell ref="DJ11:DK11"/>
    <mergeCell ref="DN10:DO10"/>
    <mergeCell ref="DN11:DO11"/>
    <mergeCell ref="CV10:CW10"/>
    <mergeCell ref="CV11:CW11"/>
    <mergeCell ref="CZ10:DA10"/>
    <mergeCell ref="CZ11:DA11"/>
    <mergeCell ref="DD10:DE10"/>
    <mergeCell ref="DD11:DE11"/>
    <mergeCell ref="CX10:CY10"/>
    <mergeCell ref="CX11:CY11"/>
    <mergeCell ref="DB10:DC10"/>
    <mergeCell ref="DB11:DC11"/>
    <mergeCell ref="BH10:BI10"/>
    <mergeCell ref="BH11:BI11"/>
    <mergeCell ref="BV11:BW11"/>
    <mergeCell ref="CR10:CS10"/>
    <mergeCell ref="CR11:CS11"/>
    <mergeCell ref="CP10:CQ10"/>
    <mergeCell ref="CP11:CQ11"/>
    <mergeCell ref="BJ10:BK10"/>
    <mergeCell ref="BL11:BM11"/>
    <mergeCell ref="BN11:BO11"/>
    <mergeCell ref="BR11:BS11"/>
    <mergeCell ref="BZ11:CA11"/>
    <mergeCell ref="BX10:BY10"/>
    <mergeCell ref="BX11:BY11"/>
    <mergeCell ref="BV10:BW10"/>
    <mergeCell ref="BZ10:CA10"/>
    <mergeCell ref="BN10:BO10"/>
    <mergeCell ref="BP11:BQ11"/>
    <mergeCell ref="BP10:BQ10"/>
    <mergeCell ref="AN10:AO10"/>
    <mergeCell ref="AN11:AO11"/>
    <mergeCell ref="AP11:AQ11"/>
    <mergeCell ref="AZ11:BA11"/>
    <mergeCell ref="BF11:BG11"/>
    <mergeCell ref="AT10:AU10"/>
    <mergeCell ref="BD10:BE10"/>
    <mergeCell ref="BJ11:BK11"/>
    <mergeCell ref="AF10:AG10"/>
    <mergeCell ref="AJ11:AK11"/>
    <mergeCell ref="AZ10:BA10"/>
    <mergeCell ref="AV10:AW10"/>
    <mergeCell ref="AR10:AS10"/>
    <mergeCell ref="AL11:AM11"/>
    <mergeCell ref="AT11:AU11"/>
    <mergeCell ref="AX10:AY10"/>
    <mergeCell ref="AR11:AS11"/>
    <mergeCell ref="AX11:AY11"/>
    <mergeCell ref="AB11:AC11"/>
    <mergeCell ref="AB10:AC10"/>
    <mergeCell ref="Z11:AA11"/>
    <mergeCell ref="AD11:AE11"/>
    <mergeCell ref="X11:Y11"/>
    <mergeCell ref="AH10:AI10"/>
    <mergeCell ref="Z10:AA10"/>
    <mergeCell ref="AD10:AE10"/>
    <mergeCell ref="X10:Y10"/>
    <mergeCell ref="AF11:AG11"/>
    <mergeCell ref="R10:S10"/>
    <mergeCell ref="H11:I11"/>
    <mergeCell ref="P10:Q10"/>
    <mergeCell ref="T10:U10"/>
    <mergeCell ref="P11:Q11"/>
    <mergeCell ref="H10:I10"/>
    <mergeCell ref="V10:W10"/>
    <mergeCell ref="V11:W11"/>
    <mergeCell ref="F11:G11"/>
    <mergeCell ref="B11:C11"/>
    <mergeCell ref="D10:E10"/>
    <mergeCell ref="F10:G10"/>
    <mergeCell ref="T11:U11"/>
    <mergeCell ref="R11:S11"/>
    <mergeCell ref="L11:M11"/>
    <mergeCell ref="N11:O11"/>
    <mergeCell ref="B10:C10"/>
    <mergeCell ref="AP10:AQ10"/>
    <mergeCell ref="AH11:AI11"/>
    <mergeCell ref="AL10:AM10"/>
    <mergeCell ref="A10:A12"/>
    <mergeCell ref="J10:K10"/>
    <mergeCell ref="L10:M10"/>
    <mergeCell ref="N10:O10"/>
    <mergeCell ref="J11:K11"/>
    <mergeCell ref="D11:E11"/>
    <mergeCell ref="AJ10:AK10"/>
    <mergeCell ref="BD11:BE11"/>
    <mergeCell ref="CL10:CM10"/>
    <mergeCell ref="CL11:CM11"/>
    <mergeCell ref="BL10:BM10"/>
    <mergeCell ref="BB10:BC10"/>
    <mergeCell ref="BB11:BC11"/>
    <mergeCell ref="BF10:BG10"/>
    <mergeCell ref="BR10:BS10"/>
    <mergeCell ref="AV11:AW11"/>
    <mergeCell ref="CD11:CE11"/>
    <mergeCell ref="CB10:CC10"/>
    <mergeCell ref="CB11:CC11"/>
    <mergeCell ref="CN11:CO11"/>
    <mergeCell ref="CJ10:CK10"/>
    <mergeCell ref="CN10:CO10"/>
    <mergeCell ref="BT11:BU11"/>
    <mergeCell ref="CT10:CU10"/>
    <mergeCell ref="CJ11:CK11"/>
    <mergeCell ref="CH11:CI11"/>
    <mergeCell ref="CH10:CI10"/>
    <mergeCell ref="CF11:CG11"/>
    <mergeCell ref="BT10:BU10"/>
    <mergeCell ref="CT11:CU11"/>
    <mergeCell ref="CF10:CG10"/>
    <mergeCell ref="CD10:CE10"/>
    <mergeCell ref="FD10:FE10"/>
    <mergeCell ref="FD11:FE11"/>
    <mergeCell ref="DP10:DQ10"/>
    <mergeCell ref="DP11:DQ11"/>
    <mergeCell ref="DT10:DU10"/>
    <mergeCell ref="DT11:DU11"/>
    <mergeCell ref="DV10:DW10"/>
    <mergeCell ref="DV11:DW11"/>
    <mergeCell ref="ED10:EE10"/>
    <mergeCell ref="ED11:EE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C32" sqref="C32"/>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Abril 2023</v>
      </c>
      <c r="B7" s="87"/>
      <c r="C7" s="87"/>
      <c r="D7" s="87"/>
      <c r="E7" s="87"/>
      <c r="F7" s="87"/>
      <c r="G7" s="111" t="s">
        <v>21</v>
      </c>
      <c r="H7" s="87"/>
      <c r="I7" s="88"/>
    </row>
    <row r="8" spans="1:9" ht="15.75" thickBot="1">
      <c r="A8" s="96" t="str">
        <f>Indice!B8</f>
        <v>Fecha de corte: Marzo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952</v>
      </c>
      <c r="D11" s="33">
        <f aca="true" t="shared" si="0" ref="D11:D19">C11/$C$20</f>
        <v>0.3080906148867314</v>
      </c>
      <c r="I11" s="104"/>
      <c r="J11" s="37"/>
      <c r="K11" s="44"/>
      <c r="L11" s="37"/>
    </row>
    <row r="12" spans="1:12" ht="15">
      <c r="A12" s="69"/>
      <c r="B12" s="29" t="s">
        <v>80</v>
      </c>
      <c r="C12" s="140">
        <v>598</v>
      </c>
      <c r="D12" s="33">
        <f t="shared" si="0"/>
        <v>0.1935275080906149</v>
      </c>
      <c r="I12" s="38"/>
      <c r="J12" s="38"/>
      <c r="K12" s="44"/>
      <c r="L12" s="37"/>
    </row>
    <row r="13" spans="1:13" ht="15">
      <c r="A13" s="69"/>
      <c r="B13" s="29" t="s">
        <v>86</v>
      </c>
      <c r="C13" s="140">
        <v>491</v>
      </c>
      <c r="D13" s="33">
        <f t="shared" si="0"/>
        <v>0.15889967637540453</v>
      </c>
      <c r="H13" s="127"/>
      <c r="I13" s="38"/>
      <c r="J13" s="44"/>
      <c r="K13" s="36"/>
      <c r="L13" s="48"/>
      <c r="M13" s="37"/>
    </row>
    <row r="14" spans="1:13" ht="15" customHeight="1">
      <c r="A14" s="69"/>
      <c r="B14" s="29" t="s">
        <v>9</v>
      </c>
      <c r="C14" s="140">
        <v>385</v>
      </c>
      <c r="D14" s="33">
        <f t="shared" si="0"/>
        <v>0.12459546925566344</v>
      </c>
      <c r="H14" s="127"/>
      <c r="I14" s="125"/>
      <c r="J14" s="47"/>
      <c r="K14" s="36"/>
      <c r="L14" s="48"/>
      <c r="M14" s="37"/>
    </row>
    <row r="15" spans="1:14" ht="15">
      <c r="A15" s="69"/>
      <c r="B15" s="29" t="s">
        <v>8</v>
      </c>
      <c r="C15" s="140">
        <v>165</v>
      </c>
      <c r="D15" s="33">
        <f t="shared" si="0"/>
        <v>0.05339805825242718</v>
      </c>
      <c r="H15" s="127"/>
      <c r="I15" s="125"/>
      <c r="J15" s="36"/>
      <c r="K15" s="49"/>
      <c r="L15" s="48"/>
      <c r="M15" s="45"/>
      <c r="N15" s="46"/>
    </row>
    <row r="16" spans="1:14" ht="15" customHeight="1">
      <c r="A16" s="69"/>
      <c r="B16" s="29" t="s">
        <v>2</v>
      </c>
      <c r="C16" s="140">
        <v>108</v>
      </c>
      <c r="D16" s="33">
        <f t="shared" si="0"/>
        <v>0.03495145631067961</v>
      </c>
      <c r="H16" s="127"/>
      <c r="I16" s="125"/>
      <c r="J16" s="36"/>
      <c r="K16" s="48"/>
      <c r="L16" s="48"/>
      <c r="M16" s="45"/>
      <c r="N16" s="46"/>
    </row>
    <row r="17" spans="1:14" ht="15" customHeight="1">
      <c r="A17" s="69"/>
      <c r="B17" s="29" t="s">
        <v>78</v>
      </c>
      <c r="C17" s="140">
        <v>99</v>
      </c>
      <c r="D17" s="33">
        <f t="shared" si="0"/>
        <v>0.03203883495145631</v>
      </c>
      <c r="H17" s="127"/>
      <c r="I17" s="125"/>
      <c r="J17" s="36"/>
      <c r="K17" s="48"/>
      <c r="L17" s="43"/>
      <c r="M17" s="45"/>
      <c r="N17" s="46"/>
    </row>
    <row r="18" spans="1:14" ht="15" customHeight="1">
      <c r="A18" s="69"/>
      <c r="B18" s="29" t="s">
        <v>53</v>
      </c>
      <c r="C18" s="140">
        <v>71</v>
      </c>
      <c r="D18" s="33">
        <f t="shared" si="0"/>
        <v>0.022977346278317153</v>
      </c>
      <c r="H18" s="127"/>
      <c r="I18" s="125"/>
      <c r="J18" s="36"/>
      <c r="K18" s="49"/>
      <c r="L18" s="48"/>
      <c r="M18" s="45"/>
      <c r="N18" s="46"/>
    </row>
    <row r="19" spans="1:14" ht="15" customHeight="1">
      <c r="A19" s="69"/>
      <c r="B19" s="32" t="s">
        <v>16</v>
      </c>
      <c r="C19" s="137">
        <v>221</v>
      </c>
      <c r="D19" s="33">
        <f t="shared" si="0"/>
        <v>0.0715210355987055</v>
      </c>
      <c r="H19" s="127"/>
      <c r="I19" s="125"/>
      <c r="J19" s="36"/>
      <c r="K19" s="49"/>
      <c r="L19" s="48"/>
      <c r="M19" s="45"/>
      <c r="N19" s="46"/>
    </row>
    <row r="20" spans="1:14" ht="15">
      <c r="A20" s="69"/>
      <c r="B20" s="27" t="s">
        <v>17</v>
      </c>
      <c r="C20" s="34">
        <f>SUM(C11:C19)</f>
        <v>3090</v>
      </c>
      <c r="D20" s="30">
        <f>SUM(D11:D19)</f>
        <v>1.0000000000000002</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784570</v>
      </c>
      <c r="D24" s="134">
        <f>C24/$C$33</f>
        <v>0.3573330078378522</v>
      </c>
      <c r="H24" s="127"/>
      <c r="I24" s="125"/>
      <c r="J24" s="36"/>
      <c r="K24" s="49"/>
      <c r="L24" s="48"/>
      <c r="M24" s="45"/>
      <c r="N24" s="46"/>
    </row>
    <row r="25" spans="1:14" ht="15" customHeight="1">
      <c r="A25" s="69"/>
      <c r="B25" s="29" t="s">
        <v>1</v>
      </c>
      <c r="C25" s="138">
        <v>522162</v>
      </c>
      <c r="D25" s="134">
        <f aca="true" t="shared" si="1" ref="D25:D32">C25/$C$33</f>
        <v>0.23781908311384403</v>
      </c>
      <c r="H25" s="127"/>
      <c r="I25" s="125"/>
      <c r="J25" s="36"/>
      <c r="K25" s="49"/>
      <c r="L25" s="48"/>
      <c r="M25" s="45"/>
      <c r="N25" s="46"/>
    </row>
    <row r="26" spans="1:14" ht="15" customHeight="1">
      <c r="A26" s="69"/>
      <c r="B26" s="29" t="s">
        <v>2</v>
      </c>
      <c r="C26" s="138">
        <v>331389</v>
      </c>
      <c r="D26" s="134">
        <f t="shared" si="1"/>
        <v>0.15093137404486281</v>
      </c>
      <c r="H26" s="127"/>
      <c r="I26" s="125"/>
      <c r="J26" s="36"/>
      <c r="K26" s="49"/>
      <c r="L26" s="48"/>
      <c r="M26" s="45"/>
      <c r="N26" s="46"/>
    </row>
    <row r="27" spans="1:14" ht="15.75" customHeight="1">
      <c r="A27" s="69"/>
      <c r="B27" s="29" t="s">
        <v>10</v>
      </c>
      <c r="C27" s="138">
        <v>234358</v>
      </c>
      <c r="D27" s="134">
        <f t="shared" si="1"/>
        <v>0.10673853072493643</v>
      </c>
      <c r="H27" s="127"/>
      <c r="I27" s="125"/>
      <c r="J27" s="36"/>
      <c r="K27" s="49"/>
      <c r="L27" s="48"/>
      <c r="M27" s="45"/>
      <c r="N27" s="46"/>
    </row>
    <row r="28" spans="1:14" ht="15" customHeight="1">
      <c r="A28" s="69"/>
      <c r="B28" s="29" t="s">
        <v>9</v>
      </c>
      <c r="C28" s="138">
        <v>158200</v>
      </c>
      <c r="D28" s="134">
        <f t="shared" si="1"/>
        <v>0.072052311253232</v>
      </c>
      <c r="H28" s="127"/>
      <c r="I28" s="125"/>
      <c r="J28" s="36"/>
      <c r="K28" s="49"/>
      <c r="L28" s="48"/>
      <c r="M28" s="45"/>
      <c r="N28" s="46"/>
    </row>
    <row r="29" spans="1:14" ht="18.75" customHeight="1">
      <c r="A29" s="69"/>
      <c r="B29" s="29" t="s">
        <v>37</v>
      </c>
      <c r="C29" s="138">
        <v>75847</v>
      </c>
      <c r="D29" s="134">
        <f t="shared" si="1"/>
        <v>0.034544574283336835</v>
      </c>
      <c r="H29" s="127"/>
      <c r="I29" s="125"/>
      <c r="J29" s="36"/>
      <c r="K29" s="49"/>
      <c r="L29" s="43"/>
      <c r="M29" s="45"/>
      <c r="N29" s="46"/>
    </row>
    <row r="30" spans="1:14" ht="15" customHeight="1">
      <c r="A30" s="69"/>
      <c r="B30" s="29" t="s">
        <v>11</v>
      </c>
      <c r="C30" s="138">
        <v>72393</v>
      </c>
      <c r="D30" s="134">
        <f t="shared" si="1"/>
        <v>0.03297144733600015</v>
      </c>
      <c r="H30" s="127"/>
      <c r="I30" s="125"/>
      <c r="J30" s="36"/>
      <c r="K30" s="49"/>
      <c r="L30" s="48"/>
      <c r="M30" s="45"/>
      <c r="N30" s="46"/>
    </row>
    <row r="31" spans="1:14" ht="16.5" customHeight="1">
      <c r="A31" s="69"/>
      <c r="B31" s="29" t="s">
        <v>80</v>
      </c>
      <c r="C31" s="138">
        <v>9966</v>
      </c>
      <c r="D31" s="134">
        <f t="shared" si="1"/>
        <v>0.004539022338493742</v>
      </c>
      <c r="H31" s="127"/>
      <c r="I31" s="125"/>
      <c r="J31" s="36"/>
      <c r="K31" s="49"/>
      <c r="L31" s="45"/>
      <c r="M31" s="45"/>
      <c r="N31" s="45"/>
    </row>
    <row r="32" spans="1:14" ht="15" customHeight="1">
      <c r="A32" s="69"/>
      <c r="B32" s="135" t="s">
        <v>16</v>
      </c>
      <c r="C32" s="139">
        <v>6742</v>
      </c>
      <c r="D32" s="33">
        <f t="shared" si="1"/>
        <v>0.003070649067441783</v>
      </c>
      <c r="H32" s="127"/>
      <c r="I32" s="125"/>
      <c r="J32" s="36"/>
      <c r="K32" s="43"/>
      <c r="L32" s="48"/>
      <c r="M32" s="45"/>
      <c r="N32" s="46"/>
    </row>
    <row r="33" spans="1:14" ht="15" customHeight="1">
      <c r="A33" s="69"/>
      <c r="B33" s="18" t="s">
        <v>17</v>
      </c>
      <c r="C33" s="35">
        <f>SUM(C24:C32)</f>
        <v>2195627</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2023-04-25T20:42:30Z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