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guaygua\Documents\CRDM\Estadisticas\Servicio Finales Telecomunicaciones Satelite\2T-2022\"/>
    </mc:Choice>
  </mc:AlternateContent>
  <bookViews>
    <workbookView xWindow="0" yWindow="0" windowWidth="24000" windowHeight="973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0" l="1"/>
  <c r="E4" i="30"/>
  <c r="D12" i="27"/>
  <c r="D21" i="30" l="1"/>
  <c r="D20" i="30"/>
  <c r="D19" i="30"/>
  <c r="D18" i="30"/>
  <c r="D17" i="30"/>
  <c r="D16" i="30"/>
  <c r="D15" i="30"/>
  <c r="D14" i="30"/>
  <c r="D13" i="30"/>
  <c r="D12" i="30"/>
  <c r="D11" i="30"/>
  <c r="D10" i="30"/>
  <c r="D9" i="30"/>
  <c r="D8" i="30"/>
  <c r="D7" i="30"/>
  <c r="D6" i="30"/>
  <c r="D5" i="30"/>
  <c r="D4" i="30"/>
  <c r="C12" i="27" s="1"/>
  <c r="D3" i="30"/>
  <c r="C21" i="30"/>
  <c r="C20" i="30"/>
  <c r="C19" i="30"/>
  <c r="C18" i="30"/>
  <c r="C17" i="30"/>
  <c r="C16" i="30"/>
  <c r="C15" i="30"/>
  <c r="C14" i="30"/>
  <c r="C13" i="30"/>
  <c r="C12" i="30"/>
  <c r="C11" i="30"/>
  <c r="C10" i="30"/>
  <c r="C9" i="30"/>
  <c r="C8" i="30"/>
  <c r="C7" i="30"/>
  <c r="C6" i="30"/>
  <c r="C5" i="30"/>
  <c r="C4" i="30"/>
  <c r="C3" i="30"/>
  <c r="AQ99" i="26"/>
  <c r="AP99" i="26"/>
  <c r="AP97" i="26"/>
  <c r="AQ97" i="26"/>
  <c r="AP98" i="26"/>
  <c r="AQ98" i="26"/>
  <c r="C13" i="27" l="1"/>
  <c r="AQ96" i="26"/>
  <c r="AP96" i="26"/>
  <c r="AQ95" i="26"/>
  <c r="AP95" i="26"/>
  <c r="AQ94" i="26"/>
  <c r="AP94" i="26"/>
  <c r="N93"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AP71" i="26" l="1"/>
  <c r="AP70" i="26"/>
  <c r="AP72" i="26"/>
  <c r="AP91" i="26"/>
  <c r="AP92" i="26"/>
  <c r="AO92" i="26"/>
  <c r="AO93" i="26" s="1"/>
  <c r="AN92" i="26"/>
  <c r="AN93" i="26" s="1"/>
  <c r="AO91" i="26"/>
  <c r="AN91" i="26"/>
  <c r="N91" i="26"/>
  <c r="N92" i="26"/>
  <c r="O91" i="26"/>
  <c r="O92" i="26" s="1"/>
  <c r="O93" i="26" s="1"/>
  <c r="AQ93" i="26" s="1"/>
  <c r="AQ91" i="26" l="1"/>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4" i="27"/>
  <c r="C15" i="27"/>
  <c r="C27" i="27"/>
  <c r="C28" i="27"/>
  <c r="C29" i="27"/>
  <c r="C30" i="27"/>
  <c r="C18" i="27"/>
  <c r="B21" i="30"/>
  <c r="B18" i="27" s="1"/>
  <c r="B20" i="30"/>
  <c r="B30" i="27" s="1"/>
  <c r="B19" i="30"/>
  <c r="B29" i="27" s="1"/>
  <c r="B18" i="30"/>
  <c r="B28" i="27" s="1"/>
  <c r="B17" i="30"/>
  <c r="B27" i="27" s="1"/>
  <c r="B16" i="30"/>
  <c r="B26" i="27" s="1"/>
  <c r="B15" i="30"/>
  <c r="B15" i="27" s="1"/>
  <c r="B14" i="30"/>
  <c r="B25" i="27" s="1"/>
  <c r="B13" i="30"/>
  <c r="B14"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E3" i="30"/>
  <c r="D13" i="27"/>
  <c r="E18" i="30"/>
  <c r="D28" i="27" s="1"/>
  <c r="E13" i="30"/>
  <c r="D14" i="27" s="1"/>
  <c r="E14" i="30"/>
  <c r="D25" i="27" s="1"/>
  <c r="E12" i="30"/>
  <c r="D24" i="27" s="1"/>
  <c r="E20" i="30"/>
  <c r="D30" i="27" s="1"/>
  <c r="E10" i="30"/>
  <c r="D22" i="27" s="1"/>
  <c r="E6" i="30"/>
  <c r="D20" i="27" s="1"/>
  <c r="E17" i="30"/>
  <c r="D27" i="27" s="1"/>
  <c r="E21" i="30"/>
  <c r="D18" i="27" s="1"/>
  <c r="E11" i="30"/>
  <c r="D23" i="27" s="1"/>
  <c r="E7" i="30"/>
  <c r="D17" i="27" s="1"/>
  <c r="E15" i="30"/>
  <c r="D15"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<sst xmlns="http://schemas.openxmlformats.org/spreadsheetml/2006/main" count="121" uniqueCount="76">
  <si>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</si>
  <si>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</si>
  <si>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</si>
  <si>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</si>
  <si>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</si>
  <si>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</si>
  <si>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</si>
  <si>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</si>
  <si>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</si>
  <si>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</si>
  <si>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</si>
  <si>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</si>
  <si>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</si>
  <si>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</si>
  <si>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</si>
  <si>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</si>
  <si>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</si>
  <si>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</si>
  <si>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</si>
  <si>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</si>
  <si>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</si>
  <si>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</si>
  <si>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</si>
  <si>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</si>
  <si>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</si>
  <si>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</si>
  <si>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</si>
  <si>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</si>
  <si>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</si>
  <si>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</si>
  <si>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</si>
  <si>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</si>
  <si>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</si>
  <si>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</si>
  <si>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</si>
  <si>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</si>
  <si>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</si>
  <si>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</si>
  <si>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</si>
  <si>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</si>
  <si>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</si>
  <si>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</si>
  <si>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</si>
  <si>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</si>
  <si>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</si>
  <si>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</si>
  <si>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</si>
  <si>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</si>
  <si>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</si>
  <si>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</si>
  <si>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</si>
  <si>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</si>
  <si>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</si>
  <si>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</si>
  <si>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</si>
  <si>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</si>
  <si>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</si>
  <si>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</si>
  <si>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</si>
  <si>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</si>
  <si>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</si>
  <si>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</si>
  <si>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</si>
  <si>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</si>
  <si>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</si>
  <si>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</si>
  <si>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</si>
  <si>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</si>
  <si>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</si>
  <si>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</si>
  <si>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</si>
  <si>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</si>
  <si>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</si>
  <si>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MARZO-22</t>
  </si>
  <si>
    <t>Fecha de Publicación: Julio 2022</t>
  </si>
  <si>
    <t>Fecha de Corte: Junio 2022 (II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</si>
</sst>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6">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0" fillId="25" borderId="20" xfId="0" applyFill="1" applyBorder="1" applyAlignment="1">
      <alignment horizontal="left" vertical="center" wrapText="1"/>
    </xf>
    <xf numFmtId="0" fontId="3" fillId="24" borderId="20" xfId="3"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 fillId="24" borderId="20" xfId="3" applyFont="1" applyFill="1" applyBorder="1" applyAlignment="1">
      <alignment horizontal="left" vertical="center"/>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(Junio - 2022)</a:t>
            </a:r>
          </a:p>
        </c:rich>
      </c:tx>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8.3770637266268072E-2"/>
                  <c:y val="1.1134937694624142E-2"/>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NETTEL S.A.</c:v>
                </c:pt>
                <c:pt idx="3">
                  <c:v>ARTECHNOLOGIES</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0.42413620430645971</c:v>
                </c:pt>
                <c:pt idx="1">
                  <c:v>0.26239359038557836</c:v>
                </c:pt>
                <c:pt idx="2">
                  <c:v>0.12268402603905859</c:v>
                </c:pt>
                <c:pt idx="3">
                  <c:v>0.12318477716574862</c:v>
                </c:pt>
                <c:pt idx="4">
                  <c:v>3.9559339008512766E-2</c:v>
                </c:pt>
                <c:pt idx="5">
                  <c:v>2.7040560841261892E-2</c:v>
                </c:pt>
                <c:pt idx="6">
                  <c:v>1.00150225338007E-3</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1514915789221023"/>
          <c:y val="0.24480682363616044"/>
          <c:w val="0.24113836593337726"/>
          <c:h val="0.61924972377101573"/>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29158</xdr:colOff>
      <xdr:row>34</xdr:row>
      <xdr:rowOff>59308</xdr:rowOff>
    </xdr:from>
    <xdr:to>
      <xdr:col>3</xdr:col>
      <xdr:colOff>2190919</xdr:colOff>
      <xdr:row>62</xdr:row>
      <xdr:rowOff>39093</xdr:rowOff>
    </xdr:to>
    <xdr:graphicFrame macro="">
      <xdr:nvGraphicFramePr>
        <xdr:cNvPr id="2688342" name="Gráfico 2">
          <a:extLst>
            <a:ext uri="{FF2B5EF4-FFF2-40B4-BE49-F238E27FC236}">
              <a16:creationId xmlns="" xmlns:a16="http://schemas.microsoft.com/office/drawing/2014/main"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75</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12"/>
  <sheetViews>
    <sheetView zoomScale="96" zoomScaleNormal="96" workbookViewId="0">
      <pane ySplit="10" topLeftCell="A91" activePane="bottomLeft" state="frozen"/>
      <selection pane="bottomLeft"/>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Julio 2022</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Junio 2022 (II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6" t="s">
        <v>47</v>
      </c>
      <c r="M9" s="15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SUM(B96,D96,F96,H96,J96,L96,N96,P96,R96,T96,V96,X96,Z96,AB100,AD96,AF96,AH96,AJ96,AL96,AN96)</f>
        <v>1321</v>
      </c>
      <c r="AQ96" s="35">
        <f>SUM(C96,E96,G96,I96,K96,M96,O96,Q96,S96,U96,W96,Y96,AA96,AC100,AE96,AG96,AI96,AK96,AM96,AO96)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c r="AI97" s="119"/>
      <c r="AJ97" s="121">
        <v>0</v>
      </c>
      <c r="AK97" s="121">
        <v>0</v>
      </c>
      <c r="AL97" s="121">
        <v>0</v>
      </c>
      <c r="AM97" s="121">
        <v>0</v>
      </c>
      <c r="AN97" s="133">
        <v>1</v>
      </c>
      <c r="AO97" s="133">
        <v>2</v>
      </c>
      <c r="AP97" s="35">
        <f t="shared" ref="AP97:AQ97" si="42">SUM(B97,D97,F97,H97,J97,L97,N97,P97,R97,T97,V97,X97,Z97,AB101,AD97,AF97,AH97,AJ97,AL97,AN97)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c r="AI98" s="119"/>
      <c r="AJ98" s="121">
        <v>0</v>
      </c>
      <c r="AK98" s="121">
        <v>0</v>
      </c>
      <c r="AL98" s="121">
        <v>0</v>
      </c>
      <c r="AM98" s="121">
        <v>0</v>
      </c>
      <c r="AN98" s="133">
        <v>1</v>
      </c>
      <c r="AO98" s="133">
        <v>2</v>
      </c>
      <c r="AP98" s="35">
        <f t="shared" ref="AP98:AQ98" si="43">SUM(B98,D98,F98,H98,J98,L98,N98,P98,R98,T98,V98,X98,Z98,AB102,AD98,AF98,AH98,AJ98,AL98,AN98)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c r="AI99" s="119"/>
      <c r="AJ99" s="121">
        <v>0</v>
      </c>
      <c r="AK99" s="121">
        <v>0</v>
      </c>
      <c r="AL99" s="121">
        <v>0</v>
      </c>
      <c r="AM99" s="121">
        <v>0</v>
      </c>
      <c r="AN99" s="133">
        <v>1</v>
      </c>
      <c r="AO99" s="133">
        <v>2</v>
      </c>
      <c r="AP99" s="35">
        <f>SUM(B99,D99,F99,H99,J99,L99,N99,P99,R99,T99,V99,X99,Z99,AB103,AD99,AF99,AH99,AJ99,AL99,AN99)</f>
        <v>1305</v>
      </c>
      <c r="AQ99" s="35">
        <f>SUM(C99,E99,G99,I99,K99,M99,O99,Q99,S99,U99,W99,Y99,AA99,AC103,AE99,AG99,AI99,AK99,AM99,AO99)</f>
        <v>1997</v>
      </c>
    </row>
    <row r="100" spans="1:43" ht="17.25" customHeight="1" x14ac:dyDescent="0.2">
      <c r="A100" s="25"/>
      <c r="B100" s="25"/>
      <c r="C100" s="25"/>
      <c r="D100" s="128"/>
      <c r="E100" s="128"/>
      <c r="F100" s="128"/>
      <c r="G100" s="128"/>
      <c r="H100" s="26"/>
      <c r="I100" s="26"/>
      <c r="J100" s="128"/>
      <c r="K100" s="128"/>
      <c r="L100" s="26"/>
      <c r="M100" s="26"/>
      <c r="N100" s="128"/>
      <c r="O100" s="128"/>
      <c r="P100" s="26"/>
      <c r="Q100" s="26"/>
      <c r="R100" s="26"/>
      <c r="S100" s="26"/>
      <c r="T100" s="26"/>
      <c r="U100" s="26"/>
      <c r="V100" s="128"/>
      <c r="W100" s="128"/>
      <c r="X100" s="26"/>
      <c r="Y100" s="26"/>
      <c r="Z100" s="128"/>
      <c r="AA100" s="128"/>
      <c r="AB100" s="26"/>
      <c r="AC100" s="26"/>
      <c r="AD100" s="26"/>
      <c r="AE100" s="26"/>
      <c r="AF100" s="26"/>
      <c r="AG100" s="26"/>
      <c r="AH100" s="128"/>
      <c r="AI100" s="128"/>
      <c r="AJ100" s="128"/>
      <c r="AL100" s="26"/>
      <c r="AM100" s="26"/>
      <c r="AN100" s="128"/>
      <c r="AO100" s="128"/>
      <c r="AP100" s="26"/>
      <c r="AQ100" s="26"/>
    </row>
    <row r="101" spans="1:43" ht="41.25" customHeight="1" x14ac:dyDescent="0.2">
      <c r="A101" s="25"/>
      <c r="B101" s="41" t="s">
        <v>33</v>
      </c>
      <c r="C101" s="160" t="s">
        <v>37</v>
      </c>
      <c r="D101" s="161"/>
      <c r="E101" s="161"/>
      <c r="F101" s="161"/>
      <c r="G101" s="161"/>
      <c r="H101" s="161"/>
      <c r="I101" s="161"/>
      <c r="J101" s="161"/>
      <c r="K101" s="161"/>
      <c r="L101" s="161"/>
      <c r="M101" s="161"/>
      <c r="N101" s="161"/>
      <c r="O101" s="161"/>
      <c r="P101" s="162"/>
      <c r="Q101" s="26"/>
      <c r="R101" s="26"/>
      <c r="S101" s="26"/>
      <c r="T101" s="26"/>
      <c r="U101" s="26"/>
      <c r="V101" s="26"/>
      <c r="W101" s="26"/>
      <c r="X101" s="26"/>
      <c r="Y101" s="26"/>
      <c r="Z101" s="26"/>
      <c r="AA101" s="26"/>
      <c r="AB101" s="26"/>
      <c r="AC101" s="26"/>
      <c r="AD101" s="140"/>
      <c r="AE101" s="26"/>
      <c r="AF101" s="26"/>
      <c r="AG101" s="26"/>
      <c r="AH101" s="26"/>
      <c r="AI101" s="26"/>
      <c r="AJ101" s="26"/>
      <c r="AK101" s="26"/>
      <c r="AL101" s="26"/>
      <c r="AM101" s="26"/>
      <c r="AN101" s="26"/>
      <c r="AO101" s="26"/>
      <c r="AP101" s="26"/>
      <c r="AQ101" s="26"/>
    </row>
    <row r="102" spans="1:43" ht="31.5" customHeight="1" x14ac:dyDescent="0.2">
      <c r="A102" s="25"/>
      <c r="B102" s="28"/>
      <c r="C102" s="43" t="s">
        <v>29</v>
      </c>
      <c r="D102" s="159" t="s">
        <v>30</v>
      </c>
      <c r="E102" s="159"/>
      <c r="F102" s="159"/>
      <c r="G102" s="159"/>
      <c r="H102" s="159"/>
      <c r="I102" s="159"/>
      <c r="J102" s="159"/>
      <c r="K102" s="159"/>
      <c r="L102" s="159"/>
      <c r="M102" s="159"/>
      <c r="N102" s="159"/>
      <c r="O102" s="159"/>
      <c r="P102" s="159"/>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row>
    <row r="103" spans="1:43" ht="27.75" customHeight="1" x14ac:dyDescent="0.2">
      <c r="A103" s="25"/>
      <c r="B103" s="29"/>
      <c r="C103" s="43" t="s">
        <v>31</v>
      </c>
      <c r="D103" s="163" t="s">
        <v>32</v>
      </c>
      <c r="E103" s="163"/>
      <c r="F103" s="163"/>
      <c r="G103" s="163"/>
      <c r="H103" s="163"/>
      <c r="I103" s="163"/>
      <c r="J103" s="163"/>
      <c r="K103" s="163"/>
      <c r="L103" s="163"/>
      <c r="M103" s="163"/>
      <c r="N103" s="163"/>
      <c r="O103" s="163"/>
      <c r="P103" s="163"/>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row>
    <row r="104" spans="1:43" ht="32.25" customHeight="1" x14ac:dyDescent="0.2">
      <c r="A104" s="25"/>
      <c r="B104" s="30"/>
      <c r="C104" s="43" t="s">
        <v>34</v>
      </c>
      <c r="D104" s="159" t="s">
        <v>36</v>
      </c>
      <c r="E104" s="159"/>
      <c r="F104" s="159"/>
      <c r="G104" s="159"/>
      <c r="H104" s="159"/>
      <c r="I104" s="159"/>
      <c r="J104" s="159"/>
      <c r="K104" s="159"/>
      <c r="L104" s="159"/>
      <c r="M104" s="159"/>
      <c r="N104" s="159"/>
      <c r="O104" s="159"/>
      <c r="P104" s="159"/>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row>
    <row r="105" spans="1:43" ht="33" customHeight="1" x14ac:dyDescent="0.2">
      <c r="B105" s="33"/>
      <c r="C105" s="43" t="s">
        <v>38</v>
      </c>
      <c r="D105" s="159" t="s">
        <v>52</v>
      </c>
      <c r="E105" s="159"/>
      <c r="F105" s="159"/>
      <c r="G105" s="159"/>
      <c r="H105" s="159"/>
      <c r="I105" s="159"/>
      <c r="J105" s="159"/>
      <c r="K105" s="159"/>
      <c r="L105" s="159"/>
      <c r="M105" s="159"/>
      <c r="N105" s="159"/>
      <c r="O105" s="159"/>
      <c r="P105" s="159"/>
    </row>
    <row r="106" spans="1:43" ht="33" customHeight="1" x14ac:dyDescent="0.2">
      <c r="B106" s="118"/>
      <c r="C106" s="43" t="s">
        <v>60</v>
      </c>
      <c r="D106" s="159" t="s">
        <v>61</v>
      </c>
      <c r="E106" s="159"/>
      <c r="F106" s="159"/>
      <c r="G106" s="159"/>
      <c r="H106" s="159"/>
      <c r="I106" s="159"/>
      <c r="J106" s="159"/>
      <c r="K106" s="159"/>
      <c r="L106" s="159"/>
      <c r="M106" s="159"/>
      <c r="N106" s="159"/>
      <c r="O106" s="159"/>
      <c r="P106" s="159"/>
    </row>
    <row r="107" spans="1:43" ht="20.100000000000001" customHeight="1" x14ac:dyDescent="0.2">
      <c r="B107" s="41" t="s">
        <v>50</v>
      </c>
      <c r="C107" s="171" t="s">
        <v>51</v>
      </c>
      <c r="D107" s="171"/>
      <c r="E107" s="171"/>
      <c r="F107" s="171"/>
      <c r="G107" s="171"/>
      <c r="H107" s="171"/>
      <c r="I107" s="171"/>
      <c r="J107" s="171"/>
      <c r="K107" s="171"/>
      <c r="L107" s="171"/>
      <c r="M107" s="171"/>
      <c r="N107" s="171"/>
      <c r="O107" s="171"/>
      <c r="P107" s="171"/>
    </row>
    <row r="108" spans="1:43" ht="33.75" customHeight="1" x14ac:dyDescent="0.2">
      <c r="B108" s="41" t="s">
        <v>53</v>
      </c>
      <c r="C108" s="158" t="s">
        <v>54</v>
      </c>
      <c r="D108" s="158"/>
      <c r="E108" s="158"/>
      <c r="F108" s="158"/>
      <c r="G108" s="158"/>
      <c r="H108" s="158"/>
      <c r="I108" s="158"/>
      <c r="J108" s="158"/>
      <c r="K108" s="158"/>
      <c r="L108" s="158"/>
      <c r="M108" s="158"/>
      <c r="N108" s="158"/>
      <c r="O108" s="158"/>
      <c r="P108" s="158"/>
    </row>
    <row r="109" spans="1:43" ht="29.25" customHeight="1" x14ac:dyDescent="0.2">
      <c r="B109" s="41" t="s">
        <v>58</v>
      </c>
      <c r="C109" s="170" t="s">
        <v>59</v>
      </c>
      <c r="D109" s="158"/>
      <c r="E109" s="158"/>
      <c r="F109" s="158"/>
      <c r="G109" s="158"/>
      <c r="H109" s="158"/>
      <c r="I109" s="158"/>
      <c r="J109" s="158"/>
      <c r="K109" s="158"/>
      <c r="L109" s="158"/>
      <c r="M109" s="158"/>
      <c r="N109" s="158"/>
      <c r="O109" s="158"/>
      <c r="P109" s="158"/>
    </row>
    <row r="110" spans="1:43" ht="16.5" customHeight="1" x14ac:dyDescent="0.2">
      <c r="B110" s="41" t="s">
        <v>62</v>
      </c>
      <c r="C110" s="158" t="s">
        <v>63</v>
      </c>
      <c r="D110" s="158"/>
      <c r="E110" s="158"/>
      <c r="F110" s="158"/>
      <c r="G110" s="158"/>
      <c r="H110" s="158"/>
      <c r="I110" s="158"/>
      <c r="J110" s="158"/>
      <c r="K110" s="158"/>
      <c r="L110" s="158"/>
      <c r="M110" s="158"/>
      <c r="N110" s="158"/>
      <c r="O110" s="158"/>
      <c r="P110" s="158"/>
    </row>
    <row r="111" spans="1:43" ht="30.75" customHeight="1" x14ac:dyDescent="0.2">
      <c r="B111" s="134" t="s">
        <v>66</v>
      </c>
      <c r="C111" s="167" t="s">
        <v>72</v>
      </c>
      <c r="D111" s="168"/>
      <c r="E111" s="168"/>
      <c r="F111" s="168"/>
      <c r="G111" s="168"/>
      <c r="H111" s="168"/>
      <c r="I111" s="168"/>
      <c r="J111" s="168"/>
      <c r="K111" s="168"/>
      <c r="L111" s="168"/>
      <c r="M111" s="168"/>
      <c r="N111" s="168"/>
      <c r="O111" s="168"/>
      <c r="P111" s="169"/>
    </row>
    <row r="112" spans="1:43" ht="18.75" customHeight="1" x14ac:dyDescent="0.25">
      <c r="B112" s="134" t="s">
        <v>70</v>
      </c>
      <c r="C112" s="164" t="s">
        <v>71</v>
      </c>
      <c r="D112" s="165"/>
      <c r="E112" s="165"/>
      <c r="F112" s="165"/>
      <c r="G112" s="165"/>
      <c r="H112" s="165"/>
      <c r="I112" s="165"/>
      <c r="J112" s="165"/>
      <c r="K112" s="165"/>
      <c r="L112" s="165"/>
      <c r="M112" s="165"/>
      <c r="N112" s="165"/>
      <c r="O112" s="165"/>
      <c r="P112" s="166"/>
    </row>
  </sheetData>
  <mergeCells count="33">
    <mergeCell ref="AP9:AQ9"/>
    <mergeCell ref="L9:M9"/>
    <mergeCell ref="N9:O9"/>
    <mergeCell ref="P9:Q9"/>
    <mergeCell ref="R9:S9"/>
    <mergeCell ref="T9:U9"/>
    <mergeCell ref="V9:W9"/>
    <mergeCell ref="Z9:AA9"/>
    <mergeCell ref="AB9:AC9"/>
    <mergeCell ref="AH9:AI9"/>
    <mergeCell ref="AF9:AG9"/>
    <mergeCell ref="AD9:AE9"/>
    <mergeCell ref="AN9:AO9"/>
    <mergeCell ref="AJ9:AK9"/>
    <mergeCell ref="C112:P112"/>
    <mergeCell ref="C111:P111"/>
    <mergeCell ref="D106:P106"/>
    <mergeCell ref="C110:P110"/>
    <mergeCell ref="C109:P109"/>
    <mergeCell ref="C107:P107"/>
    <mergeCell ref="D9:E9"/>
    <mergeCell ref="AL9:AM9"/>
    <mergeCell ref="C108:P108"/>
    <mergeCell ref="J9:K9"/>
    <mergeCell ref="H9:I9"/>
    <mergeCell ref="D104:P104"/>
    <mergeCell ref="D105:P105"/>
    <mergeCell ref="C101:P101"/>
    <mergeCell ref="D102:P102"/>
    <mergeCell ref="D103:P103"/>
    <mergeCell ref="B9:C9"/>
    <mergeCell ref="X9:Y9"/>
    <mergeCell ref="F9:G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3"/>
  <sheetViews>
    <sheetView zoomScale="98" zoomScaleNormal="98" workbookViewId="0"/>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Julio 2022</v>
      </c>
      <c r="C7" s="105"/>
      <c r="D7" s="106" t="s">
        <v>25</v>
      </c>
    </row>
    <row r="8" spans="1:4" ht="20.100000000000001" customHeight="1" thickBot="1" x14ac:dyDescent="0.25">
      <c r="A8" s="107"/>
      <c r="B8" s="107" t="str">
        <f>'Abonados-terminales'!A8</f>
        <v>Fecha de Corte: Junio 2022 (II Trimestre)</v>
      </c>
      <c r="C8" s="108"/>
      <c r="D8" s="109"/>
    </row>
    <row r="9" spans="1:4" ht="20.100000000000001" customHeight="1" thickBot="1" x14ac:dyDescent="0.25">
      <c r="B9" s="172"/>
      <c r="C9" s="172"/>
      <c r="D9" s="173"/>
    </row>
    <row r="10" spans="1:4" ht="20.100000000000001" customHeight="1" x14ac:dyDescent="0.2">
      <c r="A10" s="110"/>
      <c r="B10" s="110"/>
      <c r="C10" s="110"/>
      <c r="D10" s="111"/>
    </row>
    <row r="11" spans="1:4" ht="32.25" customHeight="1" thickBot="1" x14ac:dyDescent="0.25">
      <c r="A11" s="112" t="s">
        <v>48</v>
      </c>
      <c r="B11" s="112" t="s">
        <v>26</v>
      </c>
      <c r="C11" s="113" t="s">
        <v>10</v>
      </c>
      <c r="D11" s="114" t="s">
        <v>73</v>
      </c>
    </row>
    <row r="12" spans="1:4" ht="26.25" customHeight="1" thickBot="1" x14ac:dyDescent="0.25">
      <c r="A12" s="44">
        <v>1</v>
      </c>
      <c r="B12" s="142" t="str">
        <f>Hoja1!B4</f>
        <v>CARRO SEGURO CARSEG S.A.</v>
      </c>
      <c r="C12" s="32">
        <f>Hoja1!D4</f>
        <v>847</v>
      </c>
      <c r="D12" s="31">
        <f>Hoja1!E4</f>
        <v>0.42413620430645971</v>
      </c>
    </row>
    <row r="13" spans="1:4" ht="26.25" customHeight="1" thickBot="1" x14ac:dyDescent="0.25">
      <c r="A13" s="44">
        <v>2</v>
      </c>
      <c r="B13" s="142" t="str">
        <f>Hoja1!B5</f>
        <v>COMSATEL S.A.</v>
      </c>
      <c r="C13" s="32">
        <f>Hoja1!D5</f>
        <v>524</v>
      </c>
      <c r="D13" s="31">
        <f>Hoja1!E5</f>
        <v>0.26239359038557836</v>
      </c>
    </row>
    <row r="14" spans="1:4" ht="26.25" customHeight="1" thickBot="1" x14ac:dyDescent="0.25">
      <c r="A14" s="44">
        <v>3</v>
      </c>
      <c r="B14" s="142" t="str">
        <f>Hoja1!B13</f>
        <v>NETTEL S.A.</v>
      </c>
      <c r="C14" s="32">
        <f>Hoja1!D13</f>
        <v>245</v>
      </c>
      <c r="D14" s="31">
        <f>Hoja1!E13</f>
        <v>0.12268402603905859</v>
      </c>
    </row>
    <row r="15" spans="1:4" ht="26.25" customHeight="1" thickBot="1" x14ac:dyDescent="0.25">
      <c r="A15" s="44">
        <v>4</v>
      </c>
      <c r="B15" s="142" t="str">
        <f>Hoja1!B15</f>
        <v>ARTECHNOLOGIES</v>
      </c>
      <c r="C15" s="32">
        <f>Hoja1!D15</f>
        <v>246</v>
      </c>
      <c r="D15" s="31">
        <f>Hoja1!E15</f>
        <v>0.12318477716574862</v>
      </c>
    </row>
    <row r="16" spans="1:4" ht="26.25" customHeight="1" thickBot="1" x14ac:dyDescent="0.25">
      <c r="A16" s="44">
        <v>5</v>
      </c>
      <c r="B16" s="142" t="str">
        <f>Hoja1!B9</f>
        <v>TUNASAT S.A.</v>
      </c>
      <c r="C16" s="32">
        <f>Hoja1!D9</f>
        <v>79</v>
      </c>
      <c r="D16" s="31">
        <f>Hoja1!E9</f>
        <v>3.9559339008512766E-2</v>
      </c>
    </row>
    <row r="17" spans="1:4" ht="26.25" customHeight="1" thickBot="1" x14ac:dyDescent="0.25">
      <c r="A17" s="44">
        <v>6</v>
      </c>
      <c r="B17" s="142" t="str">
        <f>Hoja1!B7</f>
        <v>LINKSAT SOLUTIONS S.A.</v>
      </c>
      <c r="C17" s="32">
        <f>Hoja1!D7</f>
        <v>54</v>
      </c>
      <c r="D17" s="31">
        <f>Hoja1!E7</f>
        <v>2.7040560841261892E-2</v>
      </c>
    </row>
    <row r="18" spans="1:4" ht="26.25" customHeight="1" thickBot="1" x14ac:dyDescent="0.25">
      <c r="A18" s="44">
        <v>7</v>
      </c>
      <c r="B18" s="142" t="str">
        <f>Hoja1!B21</f>
        <v>AXESS NETWORKS SOLUTION ECUADOR S.A.</v>
      </c>
      <c r="C18" s="32">
        <f>Hoja1!D21</f>
        <v>2</v>
      </c>
      <c r="D18" s="31">
        <f>Hoja1!E21</f>
        <v>1.00150225338007E-3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4" t="s">
        <v>11</v>
      </c>
      <c r="B32" s="175"/>
      <c r="C32" s="17">
        <f>SUM(C12:C30)</f>
        <v>1997</v>
      </c>
      <c r="D32" s="27">
        <f>SUM(D12:D30)</f>
        <v>1</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thickBot="1" x14ac:dyDescent="0.25">
      <c r="A53" s="46"/>
      <c r="B53" s="6"/>
      <c r="C53" s="7"/>
      <c r="D53" s="8"/>
      <c r="E53" s="3"/>
      <c r="F53" s="3"/>
      <c r="G53" s="3"/>
    </row>
  </sheetData>
  <sortState ref="A12:D30">
    <sortCondition descending="1" ref="D12:D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E6" sqref="E6"/>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44652</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+'Abonados-terminales'!B99</f>
        <v>0</v>
      </c>
      <c r="D3" s="144">
        <f>+'Abonados-terminales'!C99</f>
        <v>0</v>
      </c>
      <c r="E3" s="145">
        <f t="shared" ref="E3:E21" si="0">+D3/$D$22</f>
        <v>0</v>
      </c>
    </row>
    <row r="4" spans="1:5" x14ac:dyDescent="0.2">
      <c r="A4" s="120">
        <v>2</v>
      </c>
      <c r="B4" s="120" t="str">
        <f>+'Abonados-terminales'!D9</f>
        <v>CARRO SEGURO CARSEG S.A.</v>
      </c>
      <c r="C4" s="144">
        <f>+'Abonados-terminales'!D99</f>
        <v>847</v>
      </c>
      <c r="D4" s="144">
        <f>+'Abonados-terminales'!E99</f>
        <v>847</v>
      </c>
      <c r="E4" s="145">
        <f>+D4/$D$22</f>
        <v>0.42413620430645971</v>
      </c>
    </row>
    <row r="5" spans="1:5" ht="12.75" customHeight="1" x14ac:dyDescent="0.2">
      <c r="A5" s="120">
        <v>3</v>
      </c>
      <c r="B5" s="120" t="str">
        <f>+'Abonados-terminales'!F9</f>
        <v>COMSATEL S.A.</v>
      </c>
      <c r="C5" s="144">
        <f>+'Abonados-terminales'!F99</f>
        <v>151</v>
      </c>
      <c r="D5" s="144">
        <f>+'Abonados-terminales'!G99</f>
        <v>524</v>
      </c>
      <c r="E5" s="145">
        <f>+D5/$D$22</f>
        <v>0.26239359038557836</v>
      </c>
    </row>
    <row r="6" spans="1:5" x14ac:dyDescent="0.2">
      <c r="A6" s="120">
        <v>4</v>
      </c>
      <c r="B6" s="120" t="str">
        <f>+'Abonados-terminales'!H9</f>
        <v>ELECTROMARINA CIA. LTDA.</v>
      </c>
      <c r="C6" s="144">
        <f>+'Abonados-terminales'!H99</f>
        <v>0</v>
      </c>
      <c r="D6" s="144">
        <f>+'Abonados-terminales'!I99</f>
        <v>0</v>
      </c>
      <c r="E6" s="145">
        <f t="shared" si="0"/>
        <v>0</v>
      </c>
    </row>
    <row r="7" spans="1:5" ht="12.75" customHeight="1" x14ac:dyDescent="0.2">
      <c r="A7" s="120">
        <v>5</v>
      </c>
      <c r="B7" s="120" t="str">
        <f>+'Abonados-terminales'!J9</f>
        <v>LINKSAT SOLUTIONS S.A.</v>
      </c>
      <c r="C7" s="144">
        <f>+'Abonados-terminales'!J99</f>
        <v>42</v>
      </c>
      <c r="D7" s="144">
        <f>+'Abonados-terminales'!K99</f>
        <v>54</v>
      </c>
      <c r="E7" s="145">
        <f t="shared" si="0"/>
        <v>2.7040560841261892E-2</v>
      </c>
    </row>
    <row r="8" spans="1:5" x14ac:dyDescent="0.2">
      <c r="A8" s="120">
        <v>6</v>
      </c>
      <c r="B8" s="120" t="str">
        <f>+'Abonados-terminales'!L9</f>
        <v>NAUTICAL DEL ECUADOR NAUTECSA S.A.</v>
      </c>
      <c r="C8" s="144">
        <f>+'Abonados-terminales'!L99</f>
        <v>0</v>
      </c>
      <c r="D8" s="144">
        <f>+'Abonados-terminales'!M99</f>
        <v>0</v>
      </c>
      <c r="E8" s="145">
        <f t="shared" si="0"/>
        <v>0</v>
      </c>
    </row>
    <row r="9" spans="1:5" ht="12.75" customHeight="1" x14ac:dyDescent="0.2">
      <c r="A9" s="120">
        <v>7</v>
      </c>
      <c r="B9" s="120" t="str">
        <f>+'Abonados-terminales'!N9</f>
        <v>TUNASAT S.A.</v>
      </c>
      <c r="C9" s="144">
        <f>+'Abonados-terminales'!N99</f>
        <v>79</v>
      </c>
      <c r="D9" s="144">
        <f>+'Abonados-terminales'!O99</f>
        <v>79</v>
      </c>
      <c r="E9" s="145">
        <f t="shared" si="0"/>
        <v>3.9559339008512766E-2</v>
      </c>
    </row>
    <row r="10" spans="1:5" x14ac:dyDescent="0.2">
      <c r="A10" s="120">
        <v>8</v>
      </c>
      <c r="B10" s="120" t="str">
        <f>+'Abonados-terminales'!P9</f>
        <v>LEOSATELLITE SERVICES DE ECUADOR S.A.</v>
      </c>
      <c r="C10" s="144">
        <f>+'Abonados-terminales'!P99</f>
        <v>0</v>
      </c>
      <c r="D10" s="144">
        <f>+'Abonados-terminales'!Q99</f>
        <v>0</v>
      </c>
      <c r="E10" s="145">
        <f t="shared" si="0"/>
        <v>0</v>
      </c>
    </row>
    <row r="11" spans="1:5" ht="12.75" customHeight="1" x14ac:dyDescent="0.2">
      <c r="A11" s="120">
        <v>9</v>
      </c>
      <c r="B11" s="120" t="str">
        <f>+'Abonados-terminales'!R9</f>
        <v>ABINSA ABASTECIMIENTOS INDUSTRIALES S.A.</v>
      </c>
      <c r="C11" s="144">
        <f>+'Abonados-terminales'!R99</f>
        <v>0</v>
      </c>
      <c r="D11" s="144">
        <f>+'Abonados-terminales'!S99</f>
        <v>0</v>
      </c>
      <c r="E11" s="145">
        <f t="shared" si="0"/>
        <v>0</v>
      </c>
    </row>
    <row r="12" spans="1:5" x14ac:dyDescent="0.2">
      <c r="A12" s="120">
        <v>10</v>
      </c>
      <c r="B12" s="120" t="str">
        <f>+'Abonados-terminales'!T9</f>
        <v>BRUCARTE S.A.</v>
      </c>
      <c r="C12" s="144">
        <f>+'Abonados-terminales'!T99</f>
        <v>0</v>
      </c>
      <c r="D12" s="144">
        <f>+'Abonados-terminales'!U99</f>
        <v>0</v>
      </c>
      <c r="E12" s="145">
        <f t="shared" si="0"/>
        <v>0</v>
      </c>
    </row>
    <row r="13" spans="1:5" ht="12.75" customHeight="1" x14ac:dyDescent="0.2">
      <c r="A13" s="120">
        <v>11</v>
      </c>
      <c r="B13" s="120" t="str">
        <f>+'Abonados-terminales'!V9</f>
        <v>NETTEL S.A.</v>
      </c>
      <c r="C13" s="144">
        <f>+'Abonados-terminales'!V99</f>
        <v>145</v>
      </c>
      <c r="D13" s="144">
        <f>+'Abonados-terminales'!W99</f>
        <v>245</v>
      </c>
      <c r="E13" s="145">
        <f t="shared" si="0"/>
        <v>0.12268402603905859</v>
      </c>
    </row>
    <row r="14" spans="1:5" x14ac:dyDescent="0.2">
      <c r="A14" s="120">
        <v>12</v>
      </c>
      <c r="B14" s="120" t="str">
        <f>+'Abonados-terminales'!X9</f>
        <v>TURBOTELTIC CIA. LTDA.</v>
      </c>
      <c r="C14" s="144">
        <f>+'Abonados-terminales'!X99</f>
        <v>0</v>
      </c>
      <c r="D14" s="144">
        <f>+'Abonados-terminales'!Y99</f>
        <v>0</v>
      </c>
      <c r="E14" s="145">
        <f t="shared" si="0"/>
        <v>0</v>
      </c>
    </row>
    <row r="15" spans="1:5" x14ac:dyDescent="0.2">
      <c r="A15" s="120">
        <v>13</v>
      </c>
      <c r="B15" s="120" t="str">
        <f>+'Abonados-terminales'!Z9</f>
        <v>ARTECHNOLOGIES</v>
      </c>
      <c r="C15" s="144">
        <f>+'Abonados-terminales'!Z99</f>
        <v>40</v>
      </c>
      <c r="D15" s="144">
        <f>+'Abonados-terminales'!AA99</f>
        <v>246</v>
      </c>
      <c r="E15" s="145">
        <f t="shared" si="0"/>
        <v>0.12318477716574862</v>
      </c>
    </row>
    <row r="16" spans="1:5" x14ac:dyDescent="0.2">
      <c r="A16" s="120">
        <v>14</v>
      </c>
      <c r="B16" s="151" t="str">
        <f>+'Abonados-terminales'!AB9</f>
        <v>WEBSATMEDIA ECUADOR CIA. LTDA.</v>
      </c>
      <c r="C16" s="144">
        <f>+'Abonados-terminales'!AB99</f>
        <v>0</v>
      </c>
      <c r="D16" s="144">
        <f>+'Abonados-terminales'!AC99</f>
        <v>0</v>
      </c>
      <c r="E16" s="145">
        <f t="shared" si="0"/>
        <v>0</v>
      </c>
    </row>
    <row r="17" spans="1:17" ht="12.75" customHeight="1" x14ac:dyDescent="0.2">
      <c r="A17" s="120">
        <v>15</v>
      </c>
      <c r="B17" s="151" t="str">
        <f>+'Abonados-terminales'!AF9</f>
        <v>ELECTRONICS AND VESSEL ELECTRO VESSEL ELECTROVESSEL S.A.</v>
      </c>
      <c r="C17" s="144">
        <f>+'Abonados-terminales'!AF99</f>
        <v>0</v>
      </c>
      <c r="D17" s="144">
        <f>+'Abonados-terminales'!AG99</f>
        <v>0</v>
      </c>
      <c r="E17" s="145">
        <f t="shared" si="0"/>
        <v>0</v>
      </c>
    </row>
    <row r="18" spans="1:17" x14ac:dyDescent="0.2">
      <c r="A18" s="120">
        <v>16</v>
      </c>
      <c r="B18" s="151" t="str">
        <f>+'Abonados-terminales'!AH9</f>
        <v>PUNTONET S.A.</v>
      </c>
      <c r="C18" s="144">
        <f>+'Abonados-terminales'!AH99</f>
        <v>0</v>
      </c>
      <c r="D18" s="144">
        <f>+'Abonados-terminales'!AI99</f>
        <v>0</v>
      </c>
      <c r="E18" s="145">
        <f t="shared" si="0"/>
        <v>0</v>
      </c>
    </row>
    <row r="19" spans="1:17" ht="12.75" customHeight="1" x14ac:dyDescent="0.2">
      <c r="A19" s="120">
        <v>17</v>
      </c>
      <c r="B19" s="120" t="str">
        <f>+'Abonados-terminales'!AJ9</f>
        <v>INFOPRONT S.A.</v>
      </c>
      <c r="C19" s="144">
        <f>+'Abonados-terminales'!AJ99</f>
        <v>0</v>
      </c>
      <c r="D19" s="144">
        <f>+'Abonados-terminales'!AK99</f>
        <v>0</v>
      </c>
      <c r="E19" s="145">
        <f t="shared" si="0"/>
        <v>0</v>
      </c>
    </row>
    <row r="20" spans="1:17" x14ac:dyDescent="0.2">
      <c r="A20" s="120">
        <v>18</v>
      </c>
      <c r="B20" s="120" t="str">
        <f>+'Abonados-terminales'!AL9</f>
        <v>IELCO INSTALACIONES ELECTRICAS Y CONSTRUCCIONES C. LTDA.</v>
      </c>
      <c r="C20" s="144">
        <f>+'Abonados-terminales'!AL99</f>
        <v>0</v>
      </c>
      <c r="D20" s="144">
        <f>+'Abonados-terminales'!AM99</f>
        <v>0</v>
      </c>
      <c r="E20" s="145">
        <f t="shared" si="0"/>
        <v>0</v>
      </c>
    </row>
    <row r="21" spans="1:17" ht="12.75" customHeight="1" x14ac:dyDescent="0.2">
      <c r="A21" s="120">
        <v>19</v>
      </c>
      <c r="B21" s="120" t="str">
        <f>+'Abonados-terminales'!AN9</f>
        <v>AXESS NETWORKS SOLUTION ECUADOR S.A.</v>
      </c>
      <c r="C21" s="144">
        <f>+'Abonados-terminales'!AN99</f>
        <v>1</v>
      </c>
      <c r="D21" s="144">
        <f>+'Abonados-terminales'!AO99</f>
        <v>2</v>
      </c>
      <c r="E21" s="145">
        <f t="shared" si="0"/>
        <v>1.00150225338007E-3</v>
      </c>
    </row>
    <row r="22" spans="1:17" x14ac:dyDescent="0.2">
      <c r="A22" s="120"/>
      <c r="B22" s="146" t="s">
        <v>39</v>
      </c>
      <c r="C22" s="144">
        <f>SUM(C3:C21)</f>
        <v>1305</v>
      </c>
      <c r="D22" s="144">
        <f>SUM(D3:D21)</f>
        <v>1997</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GUAYGUA TOAPANTA DAVID EMILIO</cp:lastModifiedBy>
  <cp:lastPrinted>2010-01-11T16:17:55Z</cp:lastPrinted>
  <dcterms:created xsi:type="dcterms:W3CDTF">2009-02-16T22:07:06Z</dcterms:created>
  <dcterms:modified xsi:type="dcterms:W3CDTF">2022-07-28T16:27:59Z</dcterms:modified>
</cp:coreProperties>
</file>